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2023年大户汇总表 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<sst xmlns="http://schemas.openxmlformats.org/spreadsheetml/2006/main" count="194" uniqueCount="179">
  <si>
    <t>重庆市2023年度种粮大户支持保护补贴分户统计区县表</t>
  </si>
  <si>
    <t>填报单位：重庆市长寿区农业农村委员会   重庆市长寿区财政局                                                填报时间：2022 年 9 月 6 日</t>
  </si>
  <si>
    <t>序号</t>
  </si>
  <si>
    <t>街镇</t>
  </si>
  <si>
    <t>大户性质</t>
  </si>
  <si>
    <t>姓名</t>
  </si>
  <si>
    <t>种粮地点</t>
  </si>
  <si>
    <t>身份证号</t>
  </si>
  <si>
    <t>联系电话</t>
  </si>
  <si>
    <t>耕地面积（亩）</t>
  </si>
  <si>
    <t>种植粮食面积（亩）</t>
  </si>
  <si>
    <t>补贴标准（230元/亩）</t>
  </si>
  <si>
    <t>补贴金额（元）</t>
  </si>
  <si>
    <t>备注</t>
  </si>
  <si>
    <t>合计</t>
  </si>
  <si>
    <t>承包耕地</t>
  </si>
  <si>
    <t>租种耕地</t>
  </si>
  <si>
    <t>水稻</t>
  </si>
  <si>
    <t>玉米</t>
  </si>
  <si>
    <t>小麦</t>
  </si>
  <si>
    <t>马铃薯</t>
  </si>
  <si>
    <t>红苕</t>
  </si>
  <si>
    <t>大豆</t>
  </si>
  <si>
    <t>葫豆</t>
  </si>
  <si>
    <t>高粱</t>
  </si>
  <si>
    <t>荞麦</t>
  </si>
  <si>
    <t>肾豆</t>
  </si>
  <si>
    <t>红小豆</t>
  </si>
  <si>
    <t>合       计</t>
  </si>
  <si>
    <t>渡舟</t>
  </si>
  <si>
    <t>公司</t>
  </si>
  <si>
    <t>苏勇</t>
  </si>
  <si>
    <t>高峰村2组</t>
  </si>
  <si>
    <t>5102**********0910</t>
  </si>
  <si>
    <t>13*******51</t>
  </si>
  <si>
    <t>个人</t>
  </si>
  <si>
    <t>刘平</t>
  </si>
  <si>
    <t>白果村3、4、5组</t>
  </si>
  <si>
    <t>5102**********3831</t>
  </si>
  <si>
    <t>15*******91</t>
  </si>
  <si>
    <t>魏世林</t>
  </si>
  <si>
    <t>保丰村6、7组</t>
  </si>
  <si>
    <t>5102**********3813</t>
  </si>
  <si>
    <t>19*******86</t>
  </si>
  <si>
    <t>云台</t>
  </si>
  <si>
    <t>秦碧静</t>
  </si>
  <si>
    <r>
      <t>利民</t>
    </r>
    <r>
      <rPr>
        <sz val="10"/>
        <rFont val="微软雅黑"/>
        <family val="2"/>
      </rPr>
      <t>1.2</t>
    </r>
    <r>
      <rPr>
        <sz val="10"/>
        <rFont val="微软雅黑"/>
        <family val="2"/>
      </rPr>
      <t>组</t>
    </r>
  </si>
  <si>
    <t>5123**********8028</t>
  </si>
  <si>
    <t>18*******16</t>
  </si>
  <si>
    <t>合作社</t>
  </si>
  <si>
    <t>宋祖平</t>
  </si>
  <si>
    <r>
      <t>应祝</t>
    </r>
    <r>
      <rPr>
        <sz val="10"/>
        <rFont val="微软雅黑"/>
        <family val="2"/>
      </rPr>
      <t>5.6</t>
    </r>
    <r>
      <rPr>
        <sz val="10"/>
        <rFont val="微软雅黑"/>
        <family val="2"/>
      </rPr>
      <t>组</t>
    </r>
  </si>
  <si>
    <t>5102**********1910</t>
  </si>
  <si>
    <t>13*******99</t>
  </si>
  <si>
    <t>王化群</t>
  </si>
  <si>
    <t>应祝1.2.6.7组</t>
  </si>
  <si>
    <t>5102**********1923</t>
  </si>
  <si>
    <t>13*******40</t>
  </si>
  <si>
    <t>重庆清迈农业有限公司</t>
  </si>
  <si>
    <t>李大志</t>
  </si>
  <si>
    <t>八字.海棠桥坝.寨口等</t>
  </si>
  <si>
    <t>9150**********2971</t>
  </si>
  <si>
    <t>15*******88</t>
  </si>
  <si>
    <t>黄广斌</t>
  </si>
  <si>
    <t>八字1.2.3.4组</t>
  </si>
  <si>
    <t>5102**********1514</t>
  </si>
  <si>
    <t>曹韵</t>
  </si>
  <si>
    <r>
      <t>八字</t>
    </r>
    <r>
      <rPr>
        <sz val="10"/>
        <rFont val="微软雅黑"/>
        <family val="2"/>
      </rPr>
      <t>8</t>
    </r>
    <r>
      <rPr>
        <sz val="10"/>
        <rFont val="微软雅黑"/>
        <family val="2"/>
      </rPr>
      <t>组</t>
    </r>
  </si>
  <si>
    <t>5001**********2426</t>
  </si>
  <si>
    <t>18*******38</t>
  </si>
  <si>
    <t>余波</t>
  </si>
  <si>
    <r>
      <t>八字</t>
    </r>
    <r>
      <rPr>
        <sz val="10"/>
        <rFont val="微软雅黑"/>
        <family val="2"/>
      </rPr>
      <t>2.6.9.5</t>
    </r>
    <r>
      <rPr>
        <sz val="10"/>
        <rFont val="微软雅黑"/>
        <family val="2"/>
      </rPr>
      <t>组</t>
    </r>
  </si>
  <si>
    <t>5002**********1512</t>
  </si>
  <si>
    <t>15*******00</t>
  </si>
  <si>
    <t>石堰</t>
  </si>
  <si>
    <t>蹇代明</t>
  </si>
  <si>
    <t>麒麟村8组</t>
  </si>
  <si>
    <t>5102**********1213</t>
  </si>
  <si>
    <t>15*******76</t>
  </si>
  <si>
    <t>黄由清</t>
  </si>
  <si>
    <t>大塘村5组</t>
  </si>
  <si>
    <t>5102**********121X</t>
  </si>
  <si>
    <t>18*******66</t>
  </si>
  <si>
    <t>复种大豆、红苕</t>
  </si>
  <si>
    <t>任杨渝</t>
  </si>
  <si>
    <t>石堰村1-2-3组、麒麟村1-2组、</t>
  </si>
  <si>
    <t>5102**********6616</t>
  </si>
  <si>
    <t>18*******75</t>
  </si>
  <si>
    <t>余永久</t>
  </si>
  <si>
    <t>石堰村4组</t>
  </si>
  <si>
    <t>5102**********1257</t>
  </si>
  <si>
    <t>13*******77</t>
  </si>
  <si>
    <t>葛兰</t>
  </si>
  <si>
    <t>杨斌</t>
  </si>
  <si>
    <t>潼观村</t>
  </si>
  <si>
    <t>5102**********8478</t>
  </si>
  <si>
    <t>18*******27</t>
  </si>
  <si>
    <t>杨可云</t>
  </si>
  <si>
    <t>5102**********243X</t>
  </si>
  <si>
    <t>13*******63</t>
  </si>
  <si>
    <t>王发明</t>
  </si>
  <si>
    <t>罗岩村6、7、8组</t>
  </si>
  <si>
    <t>5102**********3112</t>
  </si>
  <si>
    <t>15*******68</t>
  </si>
  <si>
    <t>杨培林</t>
  </si>
  <si>
    <t>葛兰镇潼关村4组、天福村5组、沙河村8组</t>
  </si>
  <si>
    <t>5102**********2419</t>
  </si>
  <si>
    <t>13*******90</t>
  </si>
  <si>
    <t>海棠</t>
  </si>
  <si>
    <t>舒琴</t>
  </si>
  <si>
    <t>海棠村9组</t>
  </si>
  <si>
    <t>5102**********4028</t>
  </si>
  <si>
    <t>15*******59</t>
  </si>
  <si>
    <t>左祥清</t>
  </si>
  <si>
    <t>龙凤村4组</t>
  </si>
  <si>
    <t>5102**********1735</t>
  </si>
  <si>
    <t>13*******41</t>
  </si>
  <si>
    <t>彭儒伍</t>
  </si>
  <si>
    <t>龙凤村1、2组古林村1、2组</t>
  </si>
  <si>
    <t>5102**********1718</t>
  </si>
  <si>
    <t>13*******49</t>
  </si>
  <si>
    <t>罗贵炼</t>
  </si>
  <si>
    <t>龙凤村7组</t>
  </si>
  <si>
    <t>5102**********1739</t>
  </si>
  <si>
    <t>18*******01</t>
  </si>
  <si>
    <t>周德会</t>
  </si>
  <si>
    <t>海棠村1组</t>
  </si>
  <si>
    <t>5102**********1722</t>
  </si>
  <si>
    <t>13*******08</t>
  </si>
  <si>
    <t>曾德明</t>
  </si>
  <si>
    <t>庄严村2、4、7组</t>
  </si>
  <si>
    <t>5102**********1712</t>
  </si>
  <si>
    <t>13*******15</t>
  </si>
  <si>
    <t>梁德华</t>
  </si>
  <si>
    <t>海棠村4组</t>
  </si>
  <si>
    <t>5102**********1730</t>
  </si>
  <si>
    <t>13*******36</t>
  </si>
  <si>
    <t>曾维全</t>
  </si>
  <si>
    <t>庄严村1、2、4、5、6、7组</t>
  </si>
  <si>
    <t>5102**********1716</t>
  </si>
  <si>
    <t>蹇海均</t>
  </si>
  <si>
    <t>海棠村3-5组、小河村1组</t>
  </si>
  <si>
    <t>5102**********1719</t>
  </si>
  <si>
    <t>15*******12</t>
  </si>
  <si>
    <t>双龙</t>
  </si>
  <si>
    <t>周维英</t>
  </si>
  <si>
    <t>双龙镇天堂村1组</t>
  </si>
  <si>
    <t>5002**********492X</t>
  </si>
  <si>
    <t>13*******20</t>
  </si>
  <si>
    <t>吴炳文</t>
  </si>
  <si>
    <t>双龙镇尖山村5组</t>
  </si>
  <si>
    <t>5102**********4915</t>
  </si>
  <si>
    <t>13*******52</t>
  </si>
  <si>
    <t>龙河</t>
  </si>
  <si>
    <t>程方明</t>
  </si>
  <si>
    <t>仁和村3组</t>
  </si>
  <si>
    <t>5102**********4713</t>
  </si>
  <si>
    <t>13*******09</t>
  </si>
  <si>
    <t>杨会明</t>
  </si>
  <si>
    <t>明星1组</t>
  </si>
  <si>
    <t>5102**********4337</t>
  </si>
  <si>
    <t>15*******57</t>
  </si>
  <si>
    <t>吴荣芳</t>
  </si>
  <si>
    <t>太和1组</t>
  </si>
  <si>
    <t>5102**********6427</t>
  </si>
  <si>
    <t>15*******46</t>
  </si>
  <si>
    <t>江小仲</t>
  </si>
  <si>
    <t>九龙村、明星村</t>
  </si>
  <si>
    <t>5102**********4316</t>
  </si>
  <si>
    <t>云集</t>
  </si>
  <si>
    <t>秦明</t>
  </si>
  <si>
    <t>云集镇福胜村10组</t>
  </si>
  <si>
    <t>5102**********7315</t>
  </si>
  <si>
    <t>13*******88</t>
  </si>
  <si>
    <t>长寿湖</t>
  </si>
  <si>
    <t>刘代英</t>
  </si>
  <si>
    <t>花山村4组</t>
  </si>
  <si>
    <t>5003**********6005</t>
  </si>
  <si>
    <t>15*******33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</si>
</sst>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.00_);[Red]\(0.00\)"/>
    <numFmt numFmtId="180" formatCode="0.000_ "/>
    <numFmt numFmtId="181" formatCode="0.000_);[Red]\(0.000\)"/>
    <numFmt numFmtId="182" formatCode="0.00;[Red]0.00"/>
  </numFmts>
  <fonts count="32">
    <font>
      <sz val="12"/>
      <name val="宋体"/>
      <family val="0"/>
    </font>
    <font>
      <b/>
      <sz val="24"/>
      <name val="宋体"/>
      <family val="0"/>
    </font>
    <font>
      <sz val="14"/>
      <name val="微软雅黑"/>
      <family val="2"/>
    </font>
    <font>
      <b/>
      <sz val="10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name val="微软雅黑"/>
      <family val="2"/>
    </font>
    <font>
      <sz val="10"/>
      <name val="宋体"/>
      <family val="0"/>
    </font>
    <font>
      <u val="single"/>
      <sz val="10"/>
      <name val="微软雅黑"/>
      <family val="2"/>
    </font>
    <font>
      <u val="single"/>
      <sz val="10"/>
      <color indexed="10"/>
      <name val="微软雅黑"/>
      <family val="2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4" borderId="1" applyNumberFormat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4" fillId="2" borderId="0" applyNumberFormat="0" applyBorder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29" fillId="0" borderId="8" applyNumberFormat="0" applyFill="0" applyAlignment="0" applyProtection="0"/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9" applyNumberFormat="0" applyFill="0" applyAlignment="0" applyProtection="0"/>
    <xf numFmtId="0" fontId="28" fillId="3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79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left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SheetLayoutView="100" workbookViewId="0" topLeftCell="A1">
      <pane ySplit="4" topLeftCell="A5" activePane="bottomLeft" state="frozen"/>
      <selection pane="bottomLeft" activeCell="P18" sqref="P18"/>
    </sheetView>
  </sheetViews>
  <sheetFormatPr defaultColWidth="9.00390625" defaultRowHeight="14.25"/>
  <cols>
    <col min="1" max="1" width="4.375" style="0" customWidth="1"/>
    <col min="2" max="2" width="6.25390625" style="0" bestFit="1" customWidth="1"/>
    <col min="3" max="3" width="10.25390625" style="0" customWidth="1"/>
    <col min="4" max="4" width="8.75390625" style="0" customWidth="1"/>
    <col min="5" max="5" width="13.00390625" style="0" customWidth="1"/>
    <col min="6" max="6" width="17.625" style="0" bestFit="1" customWidth="1"/>
    <col min="7" max="7" width="10.75390625" style="0" bestFit="1" customWidth="1"/>
    <col min="8" max="8" width="9.25390625" style="0" customWidth="1"/>
    <col min="9" max="9" width="7.125" style="0" customWidth="1"/>
    <col min="10" max="12" width="8.25390625" style="0" customWidth="1"/>
    <col min="13" max="13" width="8.375" style="0" bestFit="1" customWidth="1"/>
    <col min="14" max="14" width="5.25390625" style="0" bestFit="1" customWidth="1"/>
    <col min="15" max="16" width="6.25390625" style="0" bestFit="1" customWidth="1"/>
    <col min="17" max="17" width="8.375" style="0" bestFit="1" customWidth="1"/>
    <col min="18" max="18" width="6.25390625" style="0" bestFit="1" customWidth="1"/>
    <col min="19" max="19" width="7.25390625" style="0" bestFit="1" customWidth="1"/>
    <col min="20" max="21" width="5.25390625" style="0" bestFit="1" customWidth="1"/>
    <col min="22" max="22" width="5.50390625" style="0" customWidth="1"/>
    <col min="23" max="23" width="10.875" style="0" bestFit="1" customWidth="1"/>
    <col min="24" max="24" width="11.375" style="0" bestFit="1" customWidth="1"/>
    <col min="25" max="25" width="14.625" style="0" customWidth="1"/>
  </cols>
  <sheetData>
    <row r="1" spans="1:25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7"/>
    </row>
    <row r="2" spans="1:25" ht="20.25">
      <c r="A2" s="2" t="s">
        <v>1</v>
      </c>
      <c r="B2" s="2"/>
      <c r="C2" s="3"/>
      <c r="D2" s="2"/>
      <c r="E2" s="2"/>
      <c r="F2" s="2"/>
      <c r="G2" s="2"/>
      <c r="H2" s="4"/>
      <c r="I2" s="4"/>
      <c r="J2" s="4"/>
      <c r="K2" s="4"/>
      <c r="L2" s="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  <c r="X2" s="2"/>
      <c r="Y2" s="78"/>
    </row>
    <row r="3" spans="1:25" ht="30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8" t="s">
        <v>9</v>
      </c>
      <c r="I3" s="8"/>
      <c r="J3" s="8"/>
      <c r="K3" s="8" t="s">
        <v>10</v>
      </c>
      <c r="L3" s="8"/>
      <c r="M3" s="55"/>
      <c r="N3" s="55"/>
      <c r="O3" s="55"/>
      <c r="P3" s="55"/>
      <c r="Q3" s="55"/>
      <c r="R3" s="55"/>
      <c r="S3" s="55"/>
      <c r="T3" s="55"/>
      <c r="U3" s="55"/>
      <c r="V3" s="64"/>
      <c r="W3" s="55" t="s">
        <v>11</v>
      </c>
      <c r="X3" s="65" t="s">
        <v>12</v>
      </c>
      <c r="Y3" s="79" t="s">
        <v>13</v>
      </c>
    </row>
    <row r="4" spans="1:25" ht="30" customHeight="1">
      <c r="A4" s="9"/>
      <c r="B4" s="10"/>
      <c r="C4" s="9"/>
      <c r="D4" s="9"/>
      <c r="E4" s="9"/>
      <c r="F4" s="11"/>
      <c r="G4" s="11"/>
      <c r="H4" s="8" t="s">
        <v>14</v>
      </c>
      <c r="I4" s="8" t="s">
        <v>15</v>
      </c>
      <c r="J4" s="8" t="s">
        <v>16</v>
      </c>
      <c r="K4" s="56" t="s">
        <v>14</v>
      </c>
      <c r="L4" s="56" t="s">
        <v>17</v>
      </c>
      <c r="M4" s="57" t="s">
        <v>18</v>
      </c>
      <c r="N4" s="55" t="s">
        <v>19</v>
      </c>
      <c r="O4" s="55" t="s">
        <v>20</v>
      </c>
      <c r="P4" s="55" t="s">
        <v>21</v>
      </c>
      <c r="Q4" s="55" t="s">
        <v>22</v>
      </c>
      <c r="R4" s="55" t="s">
        <v>23</v>
      </c>
      <c r="S4" s="55" t="s">
        <v>24</v>
      </c>
      <c r="T4" s="55" t="s">
        <v>25</v>
      </c>
      <c r="U4" s="55" t="s">
        <v>26</v>
      </c>
      <c r="V4" s="64" t="s">
        <v>27</v>
      </c>
      <c r="W4" s="55"/>
      <c r="X4" s="66"/>
      <c r="Y4" s="79"/>
    </row>
    <row r="5" spans="1:25" ht="16.5">
      <c r="A5" s="12" t="s">
        <v>28</v>
      </c>
      <c r="B5" s="13"/>
      <c r="C5" s="14"/>
      <c r="D5" s="14"/>
      <c r="E5" s="14"/>
      <c r="F5" s="14"/>
      <c r="G5" s="15"/>
      <c r="H5" s="16">
        <f>I5+J5</f>
        <v>8528.41</v>
      </c>
      <c r="I5" s="16">
        <f aca="true" t="shared" si="0" ref="I5:M5">SUM(I6:I40)</f>
        <v>134.48</v>
      </c>
      <c r="J5" s="16">
        <f t="shared" si="0"/>
        <v>8393.93</v>
      </c>
      <c r="K5" s="16">
        <f t="shared" si="0"/>
        <v>7863.74</v>
      </c>
      <c r="L5" s="16">
        <f t="shared" si="0"/>
        <v>4671.97</v>
      </c>
      <c r="M5" s="16">
        <f t="shared" si="0"/>
        <v>1801.77</v>
      </c>
      <c r="N5" s="16">
        <f aca="true" t="shared" si="1" ref="N5:V5">SUM(N6:N40)</f>
        <v>0</v>
      </c>
      <c r="O5" s="16">
        <f t="shared" si="1"/>
        <v>0</v>
      </c>
      <c r="P5" s="16">
        <f t="shared" si="1"/>
        <v>20.11</v>
      </c>
      <c r="Q5" s="16">
        <f t="shared" si="1"/>
        <v>1219.89</v>
      </c>
      <c r="R5" s="16">
        <f t="shared" si="1"/>
        <v>10</v>
      </c>
      <c r="S5" s="16">
        <f t="shared" si="1"/>
        <v>140</v>
      </c>
      <c r="T5" s="16">
        <f t="shared" si="1"/>
        <v>0</v>
      </c>
      <c r="U5" s="16">
        <f t="shared" si="1"/>
        <v>0</v>
      </c>
      <c r="V5" s="16">
        <f t="shared" si="1"/>
        <v>0</v>
      </c>
      <c r="W5" s="67"/>
      <c r="X5" s="16">
        <f>SUM(X6:X40)</f>
        <v>1808661.12</v>
      </c>
      <c r="Y5" s="79"/>
    </row>
    <row r="6" spans="1:25" ht="16.5">
      <c r="A6" s="17">
        <v>1</v>
      </c>
      <c r="B6" s="18" t="s">
        <v>29</v>
      </c>
      <c r="C6" s="19" t="s">
        <v>30</v>
      </c>
      <c r="D6" s="20" t="s">
        <v>31</v>
      </c>
      <c r="E6" s="21" t="s">
        <v>32</v>
      </c>
      <c r="F6" s="22" t="s">
        <v>33</v>
      </c>
      <c r="G6" s="22" t="s">
        <v>34</v>
      </c>
      <c r="H6" s="23">
        <v>250</v>
      </c>
      <c r="I6" s="23"/>
      <c r="J6" s="23">
        <v>250</v>
      </c>
      <c r="K6" s="23">
        <v>80</v>
      </c>
      <c r="L6" s="23">
        <v>30</v>
      </c>
      <c r="M6" s="23">
        <v>30</v>
      </c>
      <c r="N6" s="23"/>
      <c r="O6" s="23"/>
      <c r="P6" s="23">
        <v>20</v>
      </c>
      <c r="Q6" s="33"/>
      <c r="R6" s="33"/>
      <c r="S6" s="33"/>
      <c r="T6" s="33"/>
      <c r="U6" s="33"/>
      <c r="V6" s="68"/>
      <c r="W6" s="69">
        <v>230</v>
      </c>
      <c r="X6" s="70">
        <f>K6*230</f>
        <v>18400</v>
      </c>
      <c r="Y6" s="80"/>
    </row>
    <row r="7" spans="1:25" ht="33">
      <c r="A7" s="17">
        <v>2</v>
      </c>
      <c r="B7" s="24"/>
      <c r="C7" s="20" t="s">
        <v>35</v>
      </c>
      <c r="D7" s="21" t="s">
        <v>36</v>
      </c>
      <c r="E7" s="25" t="s">
        <v>37</v>
      </c>
      <c r="F7" s="22" t="s">
        <v>38</v>
      </c>
      <c r="G7" s="22" t="s">
        <v>39</v>
      </c>
      <c r="H7" s="26">
        <v>265.31</v>
      </c>
      <c r="I7" s="26">
        <v>3.75</v>
      </c>
      <c r="J7" s="26">
        <v>261.56</v>
      </c>
      <c r="K7" s="58">
        <v>265.31</v>
      </c>
      <c r="L7" s="26">
        <v>264.7</v>
      </c>
      <c r="M7" s="26">
        <v>0.3</v>
      </c>
      <c r="N7" s="26"/>
      <c r="O7" s="26"/>
      <c r="P7" s="26">
        <v>0.11</v>
      </c>
      <c r="Q7" s="26">
        <v>0.2</v>
      </c>
      <c r="R7" s="33"/>
      <c r="S7" s="33"/>
      <c r="T7" s="33"/>
      <c r="U7" s="33"/>
      <c r="V7" s="68"/>
      <c r="W7" s="69">
        <v>230</v>
      </c>
      <c r="X7" s="70">
        <f aca="true" t="shared" si="2" ref="X7:X16">K7*230</f>
        <v>61021.3</v>
      </c>
      <c r="Y7" s="80"/>
    </row>
    <row r="8" spans="1:25" ht="16.5">
      <c r="A8" s="17">
        <v>3</v>
      </c>
      <c r="B8" s="27"/>
      <c r="C8" s="20" t="s">
        <v>35</v>
      </c>
      <c r="D8" s="21" t="s">
        <v>40</v>
      </c>
      <c r="E8" s="25" t="s">
        <v>41</v>
      </c>
      <c r="F8" s="22" t="s">
        <v>42</v>
      </c>
      <c r="G8" s="22" t="s">
        <v>43</v>
      </c>
      <c r="H8" s="26">
        <v>79.91</v>
      </c>
      <c r="I8" s="26">
        <v>1.51</v>
      </c>
      <c r="J8" s="26">
        <v>78.4</v>
      </c>
      <c r="K8" s="26">
        <v>78.4</v>
      </c>
      <c r="L8" s="26">
        <v>78.4</v>
      </c>
      <c r="M8" s="33"/>
      <c r="N8" s="33"/>
      <c r="O8" s="33"/>
      <c r="P8" s="33"/>
      <c r="Q8" s="33"/>
      <c r="R8" s="33"/>
      <c r="S8" s="33"/>
      <c r="T8" s="33"/>
      <c r="U8" s="33"/>
      <c r="V8" s="68"/>
      <c r="W8" s="69">
        <v>230</v>
      </c>
      <c r="X8" s="70">
        <f t="shared" si="2"/>
        <v>18032</v>
      </c>
      <c r="Y8" s="80"/>
    </row>
    <row r="9" spans="1:25" ht="16.5">
      <c r="A9" s="17">
        <v>4</v>
      </c>
      <c r="B9" s="18" t="s">
        <v>44</v>
      </c>
      <c r="C9" s="28" t="s">
        <v>30</v>
      </c>
      <c r="D9" s="28" t="s">
        <v>45</v>
      </c>
      <c r="E9" s="29" t="s">
        <v>46</v>
      </c>
      <c r="F9" s="30" t="s">
        <v>47</v>
      </c>
      <c r="G9" s="31" t="s">
        <v>48</v>
      </c>
      <c r="H9" s="28">
        <v>398</v>
      </c>
      <c r="I9" s="33"/>
      <c r="J9" s="43">
        <v>398</v>
      </c>
      <c r="K9" s="43">
        <v>398</v>
      </c>
      <c r="L9" s="43">
        <v>248</v>
      </c>
      <c r="M9" s="43">
        <v>150</v>
      </c>
      <c r="N9" s="33"/>
      <c r="O9" s="33"/>
      <c r="P9" s="33"/>
      <c r="Q9" s="33"/>
      <c r="R9" s="33"/>
      <c r="S9" s="33"/>
      <c r="T9" s="33"/>
      <c r="U9" s="33"/>
      <c r="V9" s="68"/>
      <c r="W9" s="69">
        <v>230</v>
      </c>
      <c r="X9" s="70">
        <f t="shared" si="2"/>
        <v>91540</v>
      </c>
      <c r="Y9" s="80"/>
    </row>
    <row r="10" spans="1:25" ht="16.5">
      <c r="A10" s="17">
        <v>5</v>
      </c>
      <c r="B10" s="24"/>
      <c r="C10" s="28" t="s">
        <v>49</v>
      </c>
      <c r="D10" s="28" t="s">
        <v>50</v>
      </c>
      <c r="E10" s="29" t="s">
        <v>51</v>
      </c>
      <c r="F10" s="30" t="s">
        <v>52</v>
      </c>
      <c r="G10" s="31" t="s">
        <v>53</v>
      </c>
      <c r="H10" s="32">
        <v>733.32</v>
      </c>
      <c r="I10" s="26"/>
      <c r="J10" s="49">
        <v>733.32</v>
      </c>
      <c r="K10" s="49">
        <v>733.32</v>
      </c>
      <c r="L10" s="49">
        <v>154.21</v>
      </c>
      <c r="M10" s="49"/>
      <c r="N10" s="26"/>
      <c r="O10" s="26"/>
      <c r="P10" s="26"/>
      <c r="Q10" s="32">
        <v>449.11</v>
      </c>
      <c r="R10" s="33"/>
      <c r="S10" s="28">
        <v>130</v>
      </c>
      <c r="T10" s="33"/>
      <c r="U10" s="33"/>
      <c r="V10" s="68"/>
      <c r="W10" s="69">
        <v>230</v>
      </c>
      <c r="X10" s="70">
        <f t="shared" si="2"/>
        <v>168663.6</v>
      </c>
      <c r="Y10" s="80"/>
    </row>
    <row r="11" spans="1:25" ht="16.5">
      <c r="A11" s="17">
        <v>6</v>
      </c>
      <c r="B11" s="24"/>
      <c r="C11" s="28" t="s">
        <v>49</v>
      </c>
      <c r="D11" s="28" t="s">
        <v>54</v>
      </c>
      <c r="E11" s="29" t="s">
        <v>55</v>
      </c>
      <c r="F11" s="30" t="s">
        <v>56</v>
      </c>
      <c r="G11" s="28" t="s">
        <v>57</v>
      </c>
      <c r="H11" s="28">
        <v>1658.022</v>
      </c>
      <c r="I11" s="33"/>
      <c r="J11" s="43">
        <v>1658.022</v>
      </c>
      <c r="K11" s="43">
        <v>1658.022</v>
      </c>
      <c r="L11" s="43">
        <v>478</v>
      </c>
      <c r="M11" s="43">
        <v>506</v>
      </c>
      <c r="N11" s="33"/>
      <c r="O11" s="33"/>
      <c r="P11" s="33"/>
      <c r="Q11" s="28">
        <v>674.022</v>
      </c>
      <c r="R11" s="33"/>
      <c r="S11" s="33"/>
      <c r="T11" s="33"/>
      <c r="U11" s="33"/>
      <c r="V11" s="68"/>
      <c r="W11" s="69">
        <v>230</v>
      </c>
      <c r="X11" s="70">
        <f t="shared" si="2"/>
        <v>381345.06</v>
      </c>
      <c r="Y11" s="80"/>
    </row>
    <row r="12" spans="1:25" ht="33">
      <c r="A12" s="17">
        <v>7</v>
      </c>
      <c r="B12" s="24"/>
      <c r="C12" s="28" t="s">
        <v>58</v>
      </c>
      <c r="D12" s="19" t="s">
        <v>59</v>
      </c>
      <c r="E12" s="29" t="s">
        <v>60</v>
      </c>
      <c r="F12" s="30" t="s">
        <v>61</v>
      </c>
      <c r="G12" s="28" t="s">
        <v>62</v>
      </c>
      <c r="H12" s="28">
        <v>1312.888</v>
      </c>
      <c r="I12" s="33"/>
      <c r="J12" s="43">
        <v>1312.888</v>
      </c>
      <c r="K12" s="43">
        <v>1312.888</v>
      </c>
      <c r="L12" s="43">
        <v>857.227</v>
      </c>
      <c r="M12" s="43">
        <v>455.661</v>
      </c>
      <c r="N12" s="33"/>
      <c r="O12" s="33"/>
      <c r="P12" s="33"/>
      <c r="Q12" s="28"/>
      <c r="R12" s="26"/>
      <c r="S12" s="33"/>
      <c r="T12" s="33"/>
      <c r="U12" s="33"/>
      <c r="V12" s="68"/>
      <c r="W12" s="69">
        <v>230</v>
      </c>
      <c r="X12" s="70">
        <f t="shared" si="2"/>
        <v>301964.24</v>
      </c>
      <c r="Y12" s="80"/>
    </row>
    <row r="13" spans="1:25" ht="16.5">
      <c r="A13" s="17">
        <v>8</v>
      </c>
      <c r="B13" s="24"/>
      <c r="C13" s="28" t="s">
        <v>35</v>
      </c>
      <c r="D13" s="28" t="s">
        <v>63</v>
      </c>
      <c r="E13" s="29" t="s">
        <v>64</v>
      </c>
      <c r="F13" s="30" t="s">
        <v>65</v>
      </c>
      <c r="G13" s="31" t="s">
        <v>62</v>
      </c>
      <c r="H13" s="28">
        <v>287.31</v>
      </c>
      <c r="I13" s="33"/>
      <c r="J13" s="43">
        <v>287.31</v>
      </c>
      <c r="K13" s="43">
        <v>239.232</v>
      </c>
      <c r="L13" s="43">
        <v>150.232</v>
      </c>
      <c r="M13" s="43">
        <v>89</v>
      </c>
      <c r="N13" s="33"/>
      <c r="O13" s="33"/>
      <c r="P13" s="33"/>
      <c r="Q13" s="28"/>
      <c r="R13" s="33"/>
      <c r="S13" s="33"/>
      <c r="T13" s="33"/>
      <c r="U13" s="33"/>
      <c r="V13" s="68"/>
      <c r="W13" s="69">
        <v>230</v>
      </c>
      <c r="X13" s="70">
        <f t="shared" si="2"/>
        <v>55023.36</v>
      </c>
      <c r="Y13" s="80"/>
    </row>
    <row r="14" spans="1:25" ht="16.5">
      <c r="A14" s="17">
        <v>9</v>
      </c>
      <c r="B14" s="24"/>
      <c r="C14" s="28" t="s">
        <v>35</v>
      </c>
      <c r="D14" s="28" t="s">
        <v>66</v>
      </c>
      <c r="E14" s="29" t="s">
        <v>67</v>
      </c>
      <c r="F14" s="30" t="s">
        <v>68</v>
      </c>
      <c r="G14" s="31" t="s">
        <v>69</v>
      </c>
      <c r="H14" s="28">
        <v>410</v>
      </c>
      <c r="I14" s="33"/>
      <c r="J14" s="43">
        <v>410</v>
      </c>
      <c r="K14" s="43">
        <v>120.86</v>
      </c>
      <c r="L14" s="43">
        <v>19.45</v>
      </c>
      <c r="M14" s="43">
        <v>70</v>
      </c>
      <c r="N14" s="59"/>
      <c r="O14" s="59"/>
      <c r="P14" s="59"/>
      <c r="Q14" s="28">
        <v>31.41</v>
      </c>
      <c r="R14" s="33"/>
      <c r="S14" s="33"/>
      <c r="T14" s="33"/>
      <c r="U14" s="33"/>
      <c r="V14" s="68"/>
      <c r="W14" s="69">
        <v>230</v>
      </c>
      <c r="X14" s="70">
        <f t="shared" si="2"/>
        <v>27797.8</v>
      </c>
      <c r="Y14" s="81"/>
    </row>
    <row r="15" spans="1:25" ht="16.5">
      <c r="A15" s="17">
        <v>10</v>
      </c>
      <c r="B15" s="24"/>
      <c r="C15" s="28" t="s">
        <v>35</v>
      </c>
      <c r="D15" s="28" t="s">
        <v>70</v>
      </c>
      <c r="E15" s="29" t="s">
        <v>71</v>
      </c>
      <c r="F15" s="30" t="s">
        <v>72</v>
      </c>
      <c r="G15" s="31" t="s">
        <v>73</v>
      </c>
      <c r="H15" s="28">
        <v>70.567</v>
      </c>
      <c r="I15" s="33"/>
      <c r="J15" s="43">
        <v>70.567</v>
      </c>
      <c r="K15" s="43">
        <v>70.567</v>
      </c>
      <c r="L15" s="43">
        <v>70.217</v>
      </c>
      <c r="M15" s="43">
        <v>0.35</v>
      </c>
      <c r="N15" s="60"/>
      <c r="O15" s="60"/>
      <c r="P15" s="60"/>
      <c r="Q15" s="33"/>
      <c r="R15" s="33"/>
      <c r="S15" s="33"/>
      <c r="T15" s="33"/>
      <c r="U15" s="33"/>
      <c r="V15" s="68"/>
      <c r="W15" s="69">
        <v>230</v>
      </c>
      <c r="X15" s="70">
        <f t="shared" si="2"/>
        <v>16230.409999999998</v>
      </c>
      <c r="Y15" s="81"/>
    </row>
    <row r="16" spans="1:25" ht="16.5">
      <c r="A16" s="17">
        <v>11</v>
      </c>
      <c r="B16" s="18" t="s">
        <v>74</v>
      </c>
      <c r="C16" s="20"/>
      <c r="D16" s="21" t="s">
        <v>75</v>
      </c>
      <c r="E16" s="25" t="s">
        <v>76</v>
      </c>
      <c r="F16" s="22" t="s">
        <v>77</v>
      </c>
      <c r="G16" s="22" t="s">
        <v>78</v>
      </c>
      <c r="H16" s="33">
        <v>52.017</v>
      </c>
      <c r="I16" s="33"/>
      <c r="J16" s="33">
        <v>52.017</v>
      </c>
      <c r="K16" s="33">
        <v>52.017</v>
      </c>
      <c r="L16" s="33">
        <v>42.017</v>
      </c>
      <c r="M16" s="23">
        <v>10</v>
      </c>
      <c r="N16" s="60"/>
      <c r="O16" s="60"/>
      <c r="P16" s="60"/>
      <c r="Q16" s="33"/>
      <c r="R16" s="33"/>
      <c r="S16" s="33"/>
      <c r="T16" s="33"/>
      <c r="U16" s="33"/>
      <c r="V16" s="68"/>
      <c r="W16" s="69">
        <v>230</v>
      </c>
      <c r="X16" s="70">
        <f t="shared" si="2"/>
        <v>11963.91</v>
      </c>
      <c r="Y16" s="81"/>
    </row>
    <row r="17" spans="1:25" ht="16.5">
      <c r="A17" s="17">
        <v>12</v>
      </c>
      <c r="B17" s="24"/>
      <c r="C17" s="20"/>
      <c r="D17" s="21" t="s">
        <v>79</v>
      </c>
      <c r="E17" s="25" t="s">
        <v>80</v>
      </c>
      <c r="F17" s="22" t="s">
        <v>81</v>
      </c>
      <c r="G17" s="22" t="s">
        <v>82</v>
      </c>
      <c r="H17" s="16">
        <f>I17+J17</f>
        <v>141.53</v>
      </c>
      <c r="I17" s="16">
        <v>2.59</v>
      </c>
      <c r="J17" s="16">
        <v>138.94</v>
      </c>
      <c r="K17" s="33">
        <f aca="true" t="shared" si="3" ref="K17:K21">SUM(L17:V17)</f>
        <v>141.53</v>
      </c>
      <c r="L17" s="26">
        <v>82.65</v>
      </c>
      <c r="M17" s="26">
        <v>58.88</v>
      </c>
      <c r="N17" s="33"/>
      <c r="O17" s="23"/>
      <c r="P17" s="23"/>
      <c r="Q17" s="33"/>
      <c r="R17" s="33"/>
      <c r="S17" s="33"/>
      <c r="T17" s="33"/>
      <c r="U17" s="33"/>
      <c r="V17" s="68"/>
      <c r="W17" s="69">
        <v>230</v>
      </c>
      <c r="X17" s="71">
        <f>H17*230</f>
        <v>32551.9</v>
      </c>
      <c r="Y17" s="36" t="s">
        <v>83</v>
      </c>
    </row>
    <row r="18" spans="1:25" ht="39" customHeight="1">
      <c r="A18" s="17">
        <v>13</v>
      </c>
      <c r="B18" s="24"/>
      <c r="C18" s="20"/>
      <c r="D18" s="21" t="s">
        <v>84</v>
      </c>
      <c r="E18" s="25" t="s">
        <v>85</v>
      </c>
      <c r="F18" s="22" t="s">
        <v>86</v>
      </c>
      <c r="G18" s="22" t="s">
        <v>87</v>
      </c>
      <c r="H18" s="23">
        <v>164.6</v>
      </c>
      <c r="I18" s="23"/>
      <c r="J18" s="23">
        <v>164.6</v>
      </c>
      <c r="K18" s="23">
        <v>164.6</v>
      </c>
      <c r="L18" s="23">
        <v>164.6</v>
      </c>
      <c r="M18" s="33"/>
      <c r="N18" s="33"/>
      <c r="O18" s="33"/>
      <c r="P18" s="33"/>
      <c r="Q18" s="33"/>
      <c r="R18" s="33"/>
      <c r="S18" s="33"/>
      <c r="T18" s="33"/>
      <c r="U18" s="33"/>
      <c r="V18" s="68"/>
      <c r="W18" s="69">
        <v>230</v>
      </c>
      <c r="X18" s="70">
        <f>K18*230</f>
        <v>37858</v>
      </c>
      <c r="Y18" s="80"/>
    </row>
    <row r="19" spans="1:25" ht="16.5">
      <c r="A19" s="17">
        <v>14</v>
      </c>
      <c r="B19" s="27"/>
      <c r="C19" s="20"/>
      <c r="D19" s="21" t="s">
        <v>88</v>
      </c>
      <c r="E19" s="25" t="s">
        <v>89</v>
      </c>
      <c r="F19" s="22" t="s">
        <v>90</v>
      </c>
      <c r="G19" s="22" t="s">
        <v>91</v>
      </c>
      <c r="H19" s="26">
        <v>53.51</v>
      </c>
      <c r="I19" s="33"/>
      <c r="J19" s="26">
        <v>53.51</v>
      </c>
      <c r="K19" s="26">
        <v>53.51</v>
      </c>
      <c r="L19" s="26">
        <v>53.51</v>
      </c>
      <c r="M19" s="33"/>
      <c r="N19" s="33"/>
      <c r="O19" s="33"/>
      <c r="P19" s="33"/>
      <c r="Q19" s="33"/>
      <c r="R19" s="33"/>
      <c r="S19" s="33"/>
      <c r="T19" s="33"/>
      <c r="U19" s="33"/>
      <c r="V19" s="68"/>
      <c r="W19" s="69">
        <v>230</v>
      </c>
      <c r="X19" s="70">
        <f aca="true" t="shared" si="4" ref="X19:X40">K19*230</f>
        <v>12307.3</v>
      </c>
      <c r="Y19" s="80"/>
    </row>
    <row r="20" spans="1:25" ht="16.5">
      <c r="A20" s="17">
        <v>15</v>
      </c>
      <c r="B20" s="18" t="s">
        <v>92</v>
      </c>
      <c r="C20" s="20"/>
      <c r="D20" s="21" t="s">
        <v>93</v>
      </c>
      <c r="E20" s="25" t="s">
        <v>94</v>
      </c>
      <c r="F20" s="22" t="s">
        <v>95</v>
      </c>
      <c r="G20" s="22" t="s">
        <v>96</v>
      </c>
      <c r="H20" s="26">
        <v>93.15</v>
      </c>
      <c r="I20" s="33"/>
      <c r="J20" s="26">
        <v>93.15</v>
      </c>
      <c r="K20" s="33">
        <f t="shared" si="3"/>
        <v>93.15</v>
      </c>
      <c r="L20" s="33"/>
      <c r="M20" s="23">
        <v>53</v>
      </c>
      <c r="N20" s="33"/>
      <c r="O20" s="33"/>
      <c r="P20" s="33"/>
      <c r="Q20" s="26">
        <v>40.15</v>
      </c>
      <c r="R20" s="33"/>
      <c r="S20" s="33"/>
      <c r="T20" s="33"/>
      <c r="U20" s="33"/>
      <c r="V20" s="68"/>
      <c r="W20" s="69">
        <v>230</v>
      </c>
      <c r="X20" s="70">
        <f t="shared" si="4"/>
        <v>21424.5</v>
      </c>
      <c r="Y20" s="80"/>
    </row>
    <row r="21" spans="1:25" ht="16.5">
      <c r="A21" s="17">
        <v>16</v>
      </c>
      <c r="B21" s="24"/>
      <c r="C21" s="20"/>
      <c r="D21" s="21" t="s">
        <v>97</v>
      </c>
      <c r="E21" s="25" t="s">
        <v>94</v>
      </c>
      <c r="F21" s="22" t="s">
        <v>98</v>
      </c>
      <c r="G21" s="22" t="s">
        <v>99</v>
      </c>
      <c r="H21" s="26">
        <v>79.28</v>
      </c>
      <c r="I21" s="33"/>
      <c r="J21" s="26">
        <v>79.28</v>
      </c>
      <c r="K21" s="33">
        <f t="shared" si="3"/>
        <v>79.28</v>
      </c>
      <c r="L21" s="33"/>
      <c r="M21" s="26">
        <v>34.28</v>
      </c>
      <c r="N21" s="33"/>
      <c r="O21" s="33"/>
      <c r="P21" s="33"/>
      <c r="Q21" s="23">
        <v>25</v>
      </c>
      <c r="R21" s="23">
        <v>10</v>
      </c>
      <c r="S21" s="23">
        <v>10</v>
      </c>
      <c r="T21" s="33"/>
      <c r="U21" s="33"/>
      <c r="V21" s="72"/>
      <c r="W21" s="69">
        <v>230</v>
      </c>
      <c r="X21" s="70">
        <f t="shared" si="4"/>
        <v>18234.4</v>
      </c>
      <c r="Y21" s="80"/>
    </row>
    <row r="22" spans="1:25" ht="33">
      <c r="A22" s="17">
        <v>17</v>
      </c>
      <c r="B22" s="24"/>
      <c r="C22" s="20"/>
      <c r="D22" s="21" t="s">
        <v>100</v>
      </c>
      <c r="E22" s="25" t="s">
        <v>101</v>
      </c>
      <c r="F22" s="22" t="s">
        <v>102</v>
      </c>
      <c r="G22" s="22" t="s">
        <v>103</v>
      </c>
      <c r="H22" s="26">
        <v>119.97</v>
      </c>
      <c r="I22" s="26"/>
      <c r="J22" s="26">
        <v>119.97</v>
      </c>
      <c r="K22" s="26">
        <v>90.66</v>
      </c>
      <c r="L22" s="26">
        <v>90.66</v>
      </c>
      <c r="M22" s="33"/>
      <c r="N22" s="33"/>
      <c r="O22" s="33"/>
      <c r="P22" s="33"/>
      <c r="Q22" s="33"/>
      <c r="R22" s="33"/>
      <c r="S22" s="33"/>
      <c r="T22" s="33"/>
      <c r="U22" s="33"/>
      <c r="V22" s="72"/>
      <c r="W22" s="69">
        <v>230</v>
      </c>
      <c r="X22" s="70">
        <f t="shared" si="4"/>
        <v>20851.8</v>
      </c>
      <c r="Y22" s="80"/>
    </row>
    <row r="23" spans="1:25" ht="49.5">
      <c r="A23" s="17">
        <v>18</v>
      </c>
      <c r="B23" s="24"/>
      <c r="C23" s="20"/>
      <c r="D23" s="21" t="s">
        <v>104</v>
      </c>
      <c r="E23" s="25" t="s">
        <v>105</v>
      </c>
      <c r="F23" s="22" t="s">
        <v>106</v>
      </c>
      <c r="G23" s="22" t="s">
        <v>107</v>
      </c>
      <c r="H23" s="16">
        <v>394.35</v>
      </c>
      <c r="I23" s="16"/>
      <c r="J23" s="16">
        <v>394.35</v>
      </c>
      <c r="K23" s="16">
        <f>SUM(L23:M23)</f>
        <v>394.35</v>
      </c>
      <c r="L23" s="23">
        <v>294.5</v>
      </c>
      <c r="M23" s="23">
        <v>99.85</v>
      </c>
      <c r="N23" s="33"/>
      <c r="O23" s="33"/>
      <c r="P23" s="33"/>
      <c r="Q23" s="33"/>
      <c r="R23" s="33"/>
      <c r="S23" s="33"/>
      <c r="T23" s="33"/>
      <c r="U23" s="33"/>
      <c r="V23" s="72"/>
      <c r="W23" s="69">
        <v>230</v>
      </c>
      <c r="X23" s="70">
        <f t="shared" si="4"/>
        <v>90700.5</v>
      </c>
      <c r="Y23" s="80"/>
    </row>
    <row r="24" spans="1:25" ht="16.5">
      <c r="A24" s="17">
        <v>19</v>
      </c>
      <c r="B24" s="18" t="s">
        <v>108</v>
      </c>
      <c r="C24" s="20" t="s">
        <v>30</v>
      </c>
      <c r="D24" s="21" t="s">
        <v>109</v>
      </c>
      <c r="E24" s="25" t="s">
        <v>110</v>
      </c>
      <c r="F24" s="22" t="s">
        <v>111</v>
      </c>
      <c r="G24" s="22" t="s">
        <v>112</v>
      </c>
      <c r="H24" s="23">
        <v>110</v>
      </c>
      <c r="I24" s="23"/>
      <c r="J24" s="23">
        <v>110</v>
      </c>
      <c r="K24" s="23">
        <v>110</v>
      </c>
      <c r="L24" s="23">
        <v>110</v>
      </c>
      <c r="M24" s="33"/>
      <c r="N24" s="33"/>
      <c r="O24" s="33"/>
      <c r="P24" s="33"/>
      <c r="Q24" s="33"/>
      <c r="R24" s="33"/>
      <c r="S24" s="33"/>
      <c r="T24" s="33"/>
      <c r="U24" s="33"/>
      <c r="V24" s="73"/>
      <c r="W24" s="69">
        <v>230</v>
      </c>
      <c r="X24" s="70">
        <f t="shared" si="4"/>
        <v>25300</v>
      </c>
      <c r="Y24" s="80"/>
    </row>
    <row r="25" spans="1:25" ht="16.5">
      <c r="A25" s="17">
        <v>20</v>
      </c>
      <c r="B25" s="24"/>
      <c r="C25" s="20"/>
      <c r="D25" s="21" t="s">
        <v>113</v>
      </c>
      <c r="E25" s="25" t="s">
        <v>114</v>
      </c>
      <c r="F25" s="22" t="s">
        <v>115</v>
      </c>
      <c r="G25" s="22" t="s">
        <v>116</v>
      </c>
      <c r="H25" s="23">
        <v>62.25</v>
      </c>
      <c r="I25" s="61"/>
      <c r="J25" s="23">
        <v>62.25</v>
      </c>
      <c r="K25" s="23">
        <v>62.25</v>
      </c>
      <c r="L25" s="23">
        <v>62.25</v>
      </c>
      <c r="M25" s="33"/>
      <c r="N25" s="33"/>
      <c r="O25" s="33"/>
      <c r="P25" s="33"/>
      <c r="Q25" s="33"/>
      <c r="R25" s="33"/>
      <c r="S25" s="33"/>
      <c r="T25" s="33"/>
      <c r="U25" s="33"/>
      <c r="V25" s="73"/>
      <c r="W25" s="69">
        <v>230</v>
      </c>
      <c r="X25" s="70">
        <f t="shared" si="4"/>
        <v>14317.5</v>
      </c>
      <c r="Y25" s="80"/>
    </row>
    <row r="26" spans="1:25" ht="33">
      <c r="A26" s="17">
        <v>21</v>
      </c>
      <c r="B26" s="24"/>
      <c r="C26" s="20"/>
      <c r="D26" s="21" t="s">
        <v>117</v>
      </c>
      <c r="E26" s="25" t="s">
        <v>118</v>
      </c>
      <c r="F26" s="22" t="s">
        <v>119</v>
      </c>
      <c r="G26" s="22" t="s">
        <v>120</v>
      </c>
      <c r="H26" s="33">
        <v>212.126</v>
      </c>
      <c r="I26" s="33"/>
      <c r="J26" s="33">
        <v>212.126</v>
      </c>
      <c r="K26" s="33">
        <v>212.126</v>
      </c>
      <c r="L26" s="33">
        <v>212.126</v>
      </c>
      <c r="M26" s="33"/>
      <c r="N26" s="33"/>
      <c r="O26" s="33"/>
      <c r="P26" s="33"/>
      <c r="Q26" s="33"/>
      <c r="R26" s="33"/>
      <c r="S26" s="33"/>
      <c r="T26" s="33"/>
      <c r="U26" s="33"/>
      <c r="V26" s="73"/>
      <c r="W26" s="69">
        <v>230</v>
      </c>
      <c r="X26" s="70">
        <f t="shared" si="4"/>
        <v>48788.98</v>
      </c>
      <c r="Y26" s="80"/>
    </row>
    <row r="27" spans="1:25" ht="16.5">
      <c r="A27" s="17">
        <v>22</v>
      </c>
      <c r="B27" s="24"/>
      <c r="C27" s="20"/>
      <c r="D27" s="34" t="s">
        <v>121</v>
      </c>
      <c r="E27" s="34" t="s">
        <v>122</v>
      </c>
      <c r="F27" s="34" t="s">
        <v>123</v>
      </c>
      <c r="G27" s="35" t="s">
        <v>124</v>
      </c>
      <c r="H27" s="35">
        <v>73.042</v>
      </c>
      <c r="I27" s="35"/>
      <c r="J27" s="35">
        <v>73.042</v>
      </c>
      <c r="K27" s="35">
        <v>73.042</v>
      </c>
      <c r="L27" s="35">
        <v>73.042</v>
      </c>
      <c r="M27" s="33"/>
      <c r="N27" s="33"/>
      <c r="O27" s="33"/>
      <c r="P27" s="33"/>
      <c r="Q27" s="33"/>
      <c r="R27" s="33"/>
      <c r="S27" s="33"/>
      <c r="T27" s="33"/>
      <c r="U27" s="33"/>
      <c r="V27" s="73"/>
      <c r="W27" s="69">
        <v>230</v>
      </c>
      <c r="X27" s="70">
        <f t="shared" si="4"/>
        <v>16799.66</v>
      </c>
      <c r="Y27" s="80"/>
    </row>
    <row r="28" spans="1:25" ht="16.5">
      <c r="A28" s="17">
        <v>23</v>
      </c>
      <c r="B28" s="24"/>
      <c r="C28" s="20"/>
      <c r="D28" s="21" t="s">
        <v>125</v>
      </c>
      <c r="E28" s="25" t="s">
        <v>126</v>
      </c>
      <c r="F28" s="22" t="s">
        <v>127</v>
      </c>
      <c r="G28" s="22" t="s">
        <v>128</v>
      </c>
      <c r="H28" s="23">
        <v>50</v>
      </c>
      <c r="I28" s="23"/>
      <c r="J28" s="23">
        <v>50</v>
      </c>
      <c r="K28" s="23">
        <v>50</v>
      </c>
      <c r="L28" s="23">
        <v>50</v>
      </c>
      <c r="M28" s="33"/>
      <c r="N28" s="33"/>
      <c r="O28" s="33"/>
      <c r="P28" s="33"/>
      <c r="Q28" s="33"/>
      <c r="R28" s="33"/>
      <c r="S28" s="33"/>
      <c r="T28" s="33"/>
      <c r="U28" s="33"/>
      <c r="V28" s="73"/>
      <c r="W28" s="69">
        <v>230</v>
      </c>
      <c r="X28" s="70">
        <f t="shared" si="4"/>
        <v>11500</v>
      </c>
      <c r="Y28" s="82"/>
    </row>
    <row r="29" spans="1:25" ht="33">
      <c r="A29" s="17">
        <v>24</v>
      </c>
      <c r="B29" s="24"/>
      <c r="C29" s="20"/>
      <c r="D29" s="21" t="s">
        <v>129</v>
      </c>
      <c r="E29" s="25" t="s">
        <v>130</v>
      </c>
      <c r="F29" s="22" t="s">
        <v>131</v>
      </c>
      <c r="G29" s="22" t="s">
        <v>132</v>
      </c>
      <c r="H29" s="35">
        <v>171.71</v>
      </c>
      <c r="I29" s="35"/>
      <c r="J29" s="35">
        <v>171.71</v>
      </c>
      <c r="K29" s="35">
        <v>171.71</v>
      </c>
      <c r="L29" s="35">
        <v>171.71</v>
      </c>
      <c r="M29" s="33"/>
      <c r="N29" s="33"/>
      <c r="O29" s="33"/>
      <c r="P29" s="33"/>
      <c r="Q29" s="33"/>
      <c r="R29" s="33"/>
      <c r="S29" s="33"/>
      <c r="T29" s="33"/>
      <c r="U29" s="33"/>
      <c r="V29" s="73"/>
      <c r="W29" s="69">
        <v>230</v>
      </c>
      <c r="X29" s="70">
        <f t="shared" si="4"/>
        <v>39493.3</v>
      </c>
      <c r="Y29" s="83"/>
    </row>
    <row r="30" spans="1:25" ht="16.5">
      <c r="A30" s="17">
        <v>25</v>
      </c>
      <c r="B30" s="24"/>
      <c r="C30" s="36"/>
      <c r="D30" s="36" t="s">
        <v>133</v>
      </c>
      <c r="E30" s="37" t="s">
        <v>134</v>
      </c>
      <c r="F30" s="22" t="s">
        <v>135</v>
      </c>
      <c r="G30" s="22" t="s">
        <v>136</v>
      </c>
      <c r="H30" s="23">
        <v>50.3</v>
      </c>
      <c r="I30" s="23"/>
      <c r="J30" s="23">
        <v>50.3</v>
      </c>
      <c r="K30" s="23">
        <v>50.3</v>
      </c>
      <c r="L30" s="23">
        <v>50.3</v>
      </c>
      <c r="M30" s="33"/>
      <c r="N30" s="33"/>
      <c r="O30" s="33"/>
      <c r="P30" s="33"/>
      <c r="Q30" s="33"/>
      <c r="R30" s="33"/>
      <c r="S30" s="33"/>
      <c r="T30" s="33"/>
      <c r="U30" s="33"/>
      <c r="V30" s="73"/>
      <c r="W30" s="69">
        <v>230</v>
      </c>
      <c r="X30" s="70">
        <f t="shared" si="4"/>
        <v>11569</v>
      </c>
      <c r="Y30" s="83"/>
    </row>
    <row r="31" spans="1:25" ht="33">
      <c r="A31" s="17">
        <v>26</v>
      </c>
      <c r="B31" s="24"/>
      <c r="C31" s="36"/>
      <c r="D31" s="21" t="s">
        <v>137</v>
      </c>
      <c r="E31" s="25" t="s">
        <v>138</v>
      </c>
      <c r="F31" s="22" t="s">
        <v>139</v>
      </c>
      <c r="G31" s="22" t="s">
        <v>69</v>
      </c>
      <c r="H31" s="38">
        <v>185.382</v>
      </c>
      <c r="I31" s="16"/>
      <c r="J31" s="38">
        <v>185.382</v>
      </c>
      <c r="K31" s="38">
        <v>185.382</v>
      </c>
      <c r="L31" s="38">
        <v>185.382</v>
      </c>
      <c r="M31" s="33"/>
      <c r="N31" s="33"/>
      <c r="O31" s="33"/>
      <c r="P31" s="33"/>
      <c r="Q31" s="33"/>
      <c r="R31" s="33"/>
      <c r="S31" s="33"/>
      <c r="T31" s="33"/>
      <c r="U31" s="33"/>
      <c r="V31" s="73"/>
      <c r="W31" s="69">
        <v>230</v>
      </c>
      <c r="X31" s="70">
        <f t="shared" si="4"/>
        <v>42637.86</v>
      </c>
      <c r="Y31" s="83"/>
    </row>
    <row r="32" spans="1:25" ht="33">
      <c r="A32" s="17">
        <v>27</v>
      </c>
      <c r="B32" s="24"/>
      <c r="C32" s="36"/>
      <c r="D32" s="21" t="s">
        <v>140</v>
      </c>
      <c r="E32" s="25" t="s">
        <v>141</v>
      </c>
      <c r="F32" s="19" t="s">
        <v>142</v>
      </c>
      <c r="G32" s="22" t="s">
        <v>143</v>
      </c>
      <c r="H32" s="16">
        <v>129.19</v>
      </c>
      <c r="I32" s="16"/>
      <c r="J32" s="16">
        <v>129.19</v>
      </c>
      <c r="K32" s="16">
        <v>129.19</v>
      </c>
      <c r="L32" s="16">
        <v>129.19</v>
      </c>
      <c r="M32" s="33"/>
      <c r="N32" s="33"/>
      <c r="O32" s="33"/>
      <c r="P32" s="33"/>
      <c r="Q32" s="33"/>
      <c r="R32" s="33"/>
      <c r="S32" s="33"/>
      <c r="T32" s="33"/>
      <c r="U32" s="33"/>
      <c r="V32" s="73"/>
      <c r="W32" s="69">
        <v>230</v>
      </c>
      <c r="X32" s="70">
        <f t="shared" si="4"/>
        <v>29713.7</v>
      </c>
      <c r="Y32" s="83"/>
    </row>
    <row r="33" spans="1:25" ht="16.5">
      <c r="A33" s="17">
        <v>28</v>
      </c>
      <c r="B33" s="39" t="s">
        <v>144</v>
      </c>
      <c r="C33" s="36" t="s">
        <v>35</v>
      </c>
      <c r="D33" s="21" t="s">
        <v>145</v>
      </c>
      <c r="E33" s="25" t="s">
        <v>146</v>
      </c>
      <c r="F33" s="22" t="s">
        <v>147</v>
      </c>
      <c r="G33" s="40" t="s">
        <v>148</v>
      </c>
      <c r="H33" s="16">
        <f>I33+J33</f>
        <v>80.78</v>
      </c>
      <c r="I33" s="16"/>
      <c r="J33" s="16">
        <v>80.78</v>
      </c>
      <c r="K33" s="26">
        <f>L33+M33+N33+O33+P33+Q33+R33+S33+T33+U33+V33</f>
        <v>80.78</v>
      </c>
      <c r="L33" s="62">
        <v>80.78</v>
      </c>
      <c r="M33" s="33"/>
      <c r="N33" s="33"/>
      <c r="O33" s="33"/>
      <c r="P33" s="33"/>
      <c r="Q33" s="33"/>
      <c r="R33" s="33"/>
      <c r="S33" s="33"/>
      <c r="T33" s="33"/>
      <c r="U33" s="33"/>
      <c r="V33" s="73"/>
      <c r="W33" s="69">
        <v>230</v>
      </c>
      <c r="X33" s="70">
        <f t="shared" si="4"/>
        <v>18579.4</v>
      </c>
      <c r="Y33" s="83"/>
    </row>
    <row r="34" spans="1:25" ht="16.5">
      <c r="A34" s="17">
        <v>29</v>
      </c>
      <c r="B34" s="41"/>
      <c r="C34" s="20" t="s">
        <v>35</v>
      </c>
      <c r="D34" s="20" t="s">
        <v>149</v>
      </c>
      <c r="E34" s="25" t="s">
        <v>150</v>
      </c>
      <c r="F34" s="22" t="s">
        <v>151</v>
      </c>
      <c r="G34" s="22" t="s">
        <v>152</v>
      </c>
      <c r="H34" s="16">
        <v>50.66</v>
      </c>
      <c r="I34" s="16"/>
      <c r="J34" s="16">
        <v>50.66</v>
      </c>
      <c r="K34" s="26">
        <v>50.66</v>
      </c>
      <c r="L34" s="62">
        <v>32.46</v>
      </c>
      <c r="M34" s="23">
        <v>18.2</v>
      </c>
      <c r="N34" s="33"/>
      <c r="O34" s="33"/>
      <c r="P34" s="33"/>
      <c r="Q34" s="33"/>
      <c r="R34" s="33"/>
      <c r="S34" s="33"/>
      <c r="T34" s="33"/>
      <c r="U34" s="33"/>
      <c r="V34" s="73"/>
      <c r="W34" s="69">
        <v>230</v>
      </c>
      <c r="X34" s="70">
        <f t="shared" si="4"/>
        <v>11651.8</v>
      </c>
      <c r="Y34" s="80"/>
    </row>
    <row r="35" spans="1:25" ht="16.5">
      <c r="A35" s="17">
        <v>30</v>
      </c>
      <c r="B35" s="42" t="s">
        <v>153</v>
      </c>
      <c r="C35" s="43"/>
      <c r="D35" s="28" t="s">
        <v>154</v>
      </c>
      <c r="E35" s="44" t="s">
        <v>155</v>
      </c>
      <c r="F35" s="45" t="s">
        <v>156</v>
      </c>
      <c r="G35" s="45" t="s">
        <v>157</v>
      </c>
      <c r="H35" s="46">
        <v>54.3</v>
      </c>
      <c r="I35" s="46">
        <v>3.5</v>
      </c>
      <c r="J35" s="46">
        <v>54.3</v>
      </c>
      <c r="K35" s="46">
        <v>54.3</v>
      </c>
      <c r="L35" s="46">
        <v>54.3</v>
      </c>
      <c r="M35" s="48"/>
      <c r="N35" s="48"/>
      <c r="O35" s="48"/>
      <c r="P35" s="48"/>
      <c r="Q35" s="48"/>
      <c r="R35" s="48"/>
      <c r="S35" s="48"/>
      <c r="T35" s="48"/>
      <c r="U35" s="48"/>
      <c r="V35" s="74"/>
      <c r="W35" s="69">
        <v>230</v>
      </c>
      <c r="X35" s="70">
        <f t="shared" si="4"/>
        <v>12489</v>
      </c>
      <c r="Y35" s="84"/>
    </row>
    <row r="36" spans="1:25" ht="16.5">
      <c r="A36" s="17">
        <v>31</v>
      </c>
      <c r="B36" s="47"/>
      <c r="C36" s="43"/>
      <c r="D36" s="28" t="s">
        <v>158</v>
      </c>
      <c r="E36" s="44" t="s">
        <v>159</v>
      </c>
      <c r="F36" s="45" t="s">
        <v>160</v>
      </c>
      <c r="G36" s="45" t="s">
        <v>161</v>
      </c>
      <c r="H36" s="48">
        <v>50.251</v>
      </c>
      <c r="I36" s="48">
        <v>3.13</v>
      </c>
      <c r="J36" s="48">
        <v>50.251</v>
      </c>
      <c r="K36" s="48">
        <v>50.251</v>
      </c>
      <c r="L36" s="46">
        <v>24</v>
      </c>
      <c r="M36" s="48">
        <v>26.251</v>
      </c>
      <c r="N36" s="48"/>
      <c r="O36" s="48"/>
      <c r="P36" s="48"/>
      <c r="Q36" s="48"/>
      <c r="R36" s="48"/>
      <c r="S36" s="48"/>
      <c r="T36" s="48"/>
      <c r="U36" s="48"/>
      <c r="V36" s="74"/>
      <c r="W36" s="69">
        <v>230</v>
      </c>
      <c r="X36" s="70">
        <f t="shared" si="4"/>
        <v>11557.73</v>
      </c>
      <c r="Y36" s="84"/>
    </row>
    <row r="37" spans="1:25" ht="16.5">
      <c r="A37" s="17">
        <v>32</v>
      </c>
      <c r="B37" s="47"/>
      <c r="C37" s="43"/>
      <c r="D37" s="28" t="s">
        <v>162</v>
      </c>
      <c r="E37" s="44" t="s">
        <v>163</v>
      </c>
      <c r="F37" s="45" t="s">
        <v>164</v>
      </c>
      <c r="G37" s="45" t="s">
        <v>165</v>
      </c>
      <c r="H37" s="49">
        <v>66.48</v>
      </c>
      <c r="I37" s="49"/>
      <c r="J37" s="49">
        <v>66.48</v>
      </c>
      <c r="K37" s="49">
        <v>66.48</v>
      </c>
      <c r="L37" s="49">
        <v>66.48</v>
      </c>
      <c r="M37" s="48"/>
      <c r="N37" s="48"/>
      <c r="O37" s="48"/>
      <c r="P37" s="48"/>
      <c r="Q37" s="48"/>
      <c r="R37" s="48"/>
      <c r="S37" s="48"/>
      <c r="T37" s="48"/>
      <c r="U37" s="48"/>
      <c r="V37" s="74"/>
      <c r="W37" s="69">
        <v>230</v>
      </c>
      <c r="X37" s="70">
        <f t="shared" si="4"/>
        <v>15290.400000000001</v>
      </c>
      <c r="Y37" s="84"/>
    </row>
    <row r="38" spans="1:25" ht="16.5">
      <c r="A38" s="17">
        <v>33</v>
      </c>
      <c r="B38" s="50"/>
      <c r="C38" s="51"/>
      <c r="D38" s="34" t="s">
        <v>166</v>
      </c>
      <c r="E38" s="52" t="s">
        <v>167</v>
      </c>
      <c r="F38" s="34" t="s">
        <v>168</v>
      </c>
      <c r="G38" s="35" t="s">
        <v>128</v>
      </c>
      <c r="H38" s="35">
        <v>131.577</v>
      </c>
      <c r="I38" s="35"/>
      <c r="J38" s="35">
        <v>131.577</v>
      </c>
      <c r="K38" s="35">
        <v>131.577</v>
      </c>
      <c r="L38" s="35">
        <v>131.577</v>
      </c>
      <c r="M38" s="35"/>
      <c r="N38" s="63"/>
      <c r="O38" s="63"/>
      <c r="P38" s="63"/>
      <c r="Q38" s="63"/>
      <c r="R38" s="63"/>
      <c r="S38" s="63"/>
      <c r="T38" s="63"/>
      <c r="U38" s="63"/>
      <c r="V38" s="75"/>
      <c r="W38" s="69">
        <v>230</v>
      </c>
      <c r="X38" s="70">
        <f t="shared" si="4"/>
        <v>30262.71</v>
      </c>
      <c r="Y38" s="63"/>
    </row>
    <row r="39" spans="1:25" ht="33">
      <c r="A39" s="17">
        <v>34</v>
      </c>
      <c r="B39" s="53" t="s">
        <v>169</v>
      </c>
      <c r="C39" s="51"/>
      <c r="D39" s="34" t="s">
        <v>170</v>
      </c>
      <c r="E39" s="52" t="s">
        <v>171</v>
      </c>
      <c r="F39" s="34" t="s">
        <v>172</v>
      </c>
      <c r="G39" s="35" t="s">
        <v>173</v>
      </c>
      <c r="H39" s="35">
        <v>240</v>
      </c>
      <c r="I39" s="35"/>
      <c r="J39" s="35">
        <v>240</v>
      </c>
      <c r="K39" s="35">
        <v>240</v>
      </c>
      <c r="L39" s="35">
        <v>40</v>
      </c>
      <c r="M39" s="35">
        <v>200</v>
      </c>
      <c r="N39" s="63"/>
      <c r="O39" s="63"/>
      <c r="P39" s="63"/>
      <c r="Q39" s="63"/>
      <c r="R39" s="63"/>
      <c r="S39" s="63"/>
      <c r="T39" s="63"/>
      <c r="U39" s="63"/>
      <c r="V39" s="75"/>
      <c r="W39" s="69">
        <v>230</v>
      </c>
      <c r="X39" s="70">
        <f t="shared" si="4"/>
        <v>55200</v>
      </c>
      <c r="Y39" s="63"/>
    </row>
    <row r="40" spans="1:25" ht="22.5" customHeight="1">
      <c r="A40" s="35">
        <v>35</v>
      </c>
      <c r="B40" s="34" t="s">
        <v>174</v>
      </c>
      <c r="C40" s="34" t="s">
        <v>35</v>
      </c>
      <c r="D40" s="34" t="s">
        <v>175</v>
      </c>
      <c r="E40" s="34" t="s">
        <v>176</v>
      </c>
      <c r="F40" s="34" t="s">
        <v>177</v>
      </c>
      <c r="G40" s="35" t="s">
        <v>178</v>
      </c>
      <c r="H40" s="35">
        <v>120</v>
      </c>
      <c r="I40" s="35">
        <v>120</v>
      </c>
      <c r="J40" s="35">
        <v>120</v>
      </c>
      <c r="K40" s="35">
        <v>120</v>
      </c>
      <c r="L40" s="35">
        <v>120</v>
      </c>
      <c r="M40" s="35"/>
      <c r="N40" s="35"/>
      <c r="O40" s="35"/>
      <c r="P40" s="35"/>
      <c r="Q40" s="35"/>
      <c r="R40" s="35"/>
      <c r="S40" s="35"/>
      <c r="T40" s="35"/>
      <c r="U40" s="35"/>
      <c r="V40" s="76"/>
      <c r="W40" s="69">
        <v>230</v>
      </c>
      <c r="X40" s="70">
        <f t="shared" si="4"/>
        <v>27600</v>
      </c>
      <c r="Y40" s="85"/>
    </row>
  </sheetData>
  <sheetProtection/>
  <mergeCells count="22">
    <mergeCell ref="A1:X1"/>
    <mergeCell ref="A2:X2"/>
    <mergeCell ref="H3:J3"/>
    <mergeCell ref="K3:V3"/>
    <mergeCell ref="A5:G5"/>
    <mergeCell ref="A3:A4"/>
    <mergeCell ref="B3:B4"/>
    <mergeCell ref="B6:B8"/>
    <mergeCell ref="B9:B15"/>
    <mergeCell ref="B16:B19"/>
    <mergeCell ref="B20:B23"/>
    <mergeCell ref="B24:B32"/>
    <mergeCell ref="B33:B34"/>
    <mergeCell ref="B35:B38"/>
    <mergeCell ref="C3:C4"/>
    <mergeCell ref="D3:D4"/>
    <mergeCell ref="E3:E4"/>
    <mergeCell ref="F3:F4"/>
    <mergeCell ref="G3:G4"/>
    <mergeCell ref="W3:W4"/>
    <mergeCell ref="X3:X4"/>
    <mergeCell ref="Y3:Y5"/>
  </mergeCells>
  <printOptions horizontalCentered="1"/>
  <pageMargins left="0.2361111111111111" right="0.2361111111111111" top="0.39375" bottom="0.39375" header="0.3145833333333333" footer="0.3145833333333333"/>
  <pageSetup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杨阳</dc:creator>
  <cp:keywords/>
  <dc:description/>
  <cp:lastModifiedBy>李川亮-李金泽</cp:lastModifiedBy>
  <cp:lastPrinted>2016-08-17T01:28:55Z</cp:lastPrinted>
  <dcterms:created xsi:type="dcterms:W3CDTF">2012-05-31T08:25:32Z</dcterms:created>
  <dcterms:modified xsi:type="dcterms:W3CDTF">2022-10-25T06:59:17Z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KSOReadingLayo">
    <vt:bool>false</vt:bool>
  </property>
  <property fmtid="{D5CDD505-2E9C-101B-9397-08002B2CF9AE}" pid="5" name="I">
    <vt:lpwstr>7566BCB5F46F4DC2A18273CBEF1AA235</vt:lpwstr>
  </property>
</Properties>
</file>